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4753A30-47A3-4CEB-9020-380158525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76" i="1"/>
  <c r="I176" i="1"/>
  <c r="H176" i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38" i="1"/>
  <c r="H138" i="1"/>
  <c r="G138" i="1"/>
  <c r="F138" i="1"/>
  <c r="B119" i="1"/>
  <c r="A119" i="1"/>
  <c r="L118" i="1"/>
  <c r="J118" i="1"/>
  <c r="J119" i="1" s="1"/>
  <c r="I118" i="1"/>
  <c r="H118" i="1"/>
  <c r="G118" i="1"/>
  <c r="F118" i="1"/>
  <c r="B109" i="1"/>
  <c r="A109" i="1"/>
  <c r="L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81" i="1"/>
  <c r="I81" i="1"/>
  <c r="H81" i="1"/>
  <c r="F70" i="1"/>
  <c r="F81" i="1" s="1"/>
  <c r="B62" i="1"/>
  <c r="A62" i="1"/>
  <c r="L61" i="1"/>
  <c r="J61" i="1"/>
  <c r="I61" i="1"/>
  <c r="H61" i="1"/>
  <c r="G61" i="1"/>
  <c r="F61" i="1"/>
  <c r="F62" i="1" s="1"/>
  <c r="B52" i="1"/>
  <c r="A52" i="1"/>
  <c r="L62" i="1"/>
  <c r="J62" i="1"/>
  <c r="I62" i="1"/>
  <c r="H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G24" i="1" s="1"/>
  <c r="F23" i="1"/>
  <c r="B14" i="1"/>
  <c r="A14" i="1"/>
  <c r="L24" i="1"/>
  <c r="I24" i="1"/>
  <c r="H24" i="1"/>
  <c r="F13" i="1"/>
  <c r="F24" i="1" s="1"/>
  <c r="G81" i="1" l="1"/>
  <c r="G62" i="1"/>
  <c r="G176" i="1"/>
  <c r="J24" i="1"/>
  <c r="F176" i="1"/>
  <c r="F196" i="1" s="1"/>
  <c r="J81" i="1"/>
  <c r="L138" i="1"/>
  <c r="L196" i="1" s="1"/>
  <c r="I196" i="1"/>
  <c r="H196" i="1"/>
  <c r="G196" i="1" l="1"/>
  <c r="J196" i="1"/>
</calcChain>
</file>

<file path=xl/sharedStrings.xml><?xml version="1.0" encoding="utf-8"?>
<sst xmlns="http://schemas.openxmlformats.org/spreadsheetml/2006/main" count="348" uniqueCount="149">
  <si>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</si>
  <si>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</si>
  <si>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</si>
  <si>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</si>
  <si>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</si>
  <si>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</si>
  <si>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</si>
  <si>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</si>
  <si>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</si>
  <si>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</si>
  <si>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</si>
  <si>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</si>
  <si>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</si>
  <si>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</si>
  <si>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</si>
  <si>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</si>
  <si>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</si>
  <si>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</si>
  <si>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</si>
  <si>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</si>
  <si>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</si>
  <si>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</si>
  <si>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</si>
  <si>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</si>
  <si>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</si>
  <si>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</si>
  <si>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</si>
  <si>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</si>
  <si>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</si>
  <si>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</si>
  <si>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</si>
  <si>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</si>
  <si>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</si>
  <si>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</si>
  <si>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</si>
  <si>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</si>
  <si>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</si>
  <si>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</si>
  <si>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</si>
  <si>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</si>
  <si>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Компот из сухофруктов</t>
  </si>
  <si>
    <t>Хлеб пшеничный</t>
  </si>
  <si>
    <t>Макароны отварные с сыром</t>
  </si>
  <si>
    <t>Чай с лимоном</t>
  </si>
  <si>
    <t>Пюре картофельное</t>
  </si>
  <si>
    <t>Чай с сахаром</t>
  </si>
  <si>
    <t>Прокофьева Л.Н.</t>
  </si>
  <si>
    <t>70,14</t>
  </si>
  <si>
    <t>№302</t>
  </si>
  <si>
    <t>№349</t>
  </si>
  <si>
    <t>№382</t>
  </si>
  <si>
    <t>№376</t>
  </si>
  <si>
    <t>№377</t>
  </si>
  <si>
    <t>№346</t>
  </si>
  <si>
    <t>МОУ Гимназия г. Малоярославца</t>
  </si>
  <si>
    <t xml:space="preserve">Каша пшенная жидкая молочная </t>
  </si>
  <si>
    <t>№182</t>
  </si>
  <si>
    <t>Какао с молоком</t>
  </si>
  <si>
    <t>3,72</t>
  </si>
  <si>
    <t>0,67</t>
  </si>
  <si>
    <t>26</t>
  </si>
  <si>
    <t>2,37</t>
  </si>
  <si>
    <t>0,30</t>
  </si>
  <si>
    <t>14,49</t>
  </si>
  <si>
    <t>Яблоко свежее</t>
  </si>
  <si>
    <t>№338</t>
  </si>
  <si>
    <t>Котлеты куриные с соусом</t>
  </si>
  <si>
    <t>12,36</t>
  </si>
  <si>
    <t>№294</t>
  </si>
  <si>
    <t>№312</t>
  </si>
  <si>
    <t>3,06</t>
  </si>
  <si>
    <t>4,80</t>
  </si>
  <si>
    <t>20,44</t>
  </si>
  <si>
    <t>137,25</t>
  </si>
  <si>
    <t>0,07</t>
  </si>
  <si>
    <t>0,02</t>
  </si>
  <si>
    <t>15,00</t>
  </si>
  <si>
    <t>60,00</t>
  </si>
  <si>
    <t>459,03</t>
  </si>
  <si>
    <t>№204</t>
  </si>
  <si>
    <t>0,45</t>
  </si>
  <si>
    <t>0,10</t>
  </si>
  <si>
    <t>33,99</t>
  </si>
  <si>
    <t>141,20</t>
  </si>
  <si>
    <t>Пряник</t>
  </si>
  <si>
    <t>1,59</t>
  </si>
  <si>
    <t>1,62</t>
  </si>
  <si>
    <t>2,85</t>
  </si>
  <si>
    <t>Салат из белокочанной капусты</t>
  </si>
  <si>
    <t>№45</t>
  </si>
  <si>
    <t>0,93</t>
  </si>
  <si>
    <t>4,26</t>
  </si>
  <si>
    <t>5,96</t>
  </si>
  <si>
    <t>65,88</t>
  </si>
  <si>
    <t>Плов из курицы</t>
  </si>
  <si>
    <t>16,95</t>
  </si>
  <si>
    <t>305,33</t>
  </si>
  <si>
    <t>№291</t>
  </si>
  <si>
    <t>Гречка отварная</t>
  </si>
  <si>
    <t>9,26</t>
  </si>
  <si>
    <t>7,19</t>
  </si>
  <si>
    <t>168,30</t>
  </si>
  <si>
    <t xml:space="preserve">Хлеб пшеничный </t>
  </si>
  <si>
    <t>0,1</t>
  </si>
  <si>
    <t>141,2</t>
  </si>
  <si>
    <t>№301</t>
  </si>
  <si>
    <t>Котлета рыбная с соусом</t>
  </si>
  <si>
    <t>7,53</t>
  </si>
  <si>
    <t>5,19</t>
  </si>
  <si>
    <t>8,21</t>
  </si>
  <si>
    <t>№234</t>
  </si>
  <si>
    <t>Запеканка из творога со сметаной</t>
  </si>
  <si>
    <t>№223</t>
  </si>
  <si>
    <t>0,28</t>
  </si>
  <si>
    <t>31,08</t>
  </si>
  <si>
    <t>Курица отварная с соусом</t>
  </si>
  <si>
    <t>15,87</t>
  </si>
  <si>
    <t>11,83</t>
  </si>
  <si>
    <t>2,93</t>
  </si>
  <si>
    <t>181,72</t>
  </si>
  <si>
    <t>№288</t>
  </si>
  <si>
    <t>27,8</t>
  </si>
  <si>
    <t>Рагу из курицы</t>
  </si>
  <si>
    <t>Винегрет овощной</t>
  </si>
  <si>
    <t>14,35</t>
  </si>
  <si>
    <t>13,39</t>
  </si>
  <si>
    <t>№289</t>
  </si>
  <si>
    <t>№67</t>
  </si>
  <si>
    <t>16,85</t>
  </si>
  <si>
    <t>291,64</t>
  </si>
  <si>
    <t>289</t>
  </si>
  <si>
    <t>20,33</t>
  </si>
  <si>
    <t>14,66</t>
  </si>
  <si>
    <t>532,32</t>
  </si>
  <si>
    <t>11</t>
  </si>
  <si>
    <t>3,98</t>
  </si>
  <si>
    <t>48,95</t>
  </si>
  <si>
    <t>275,66</t>
  </si>
  <si>
    <t>Кнели из кур с соусом</t>
  </si>
  <si>
    <t>Компот из свежих фруктов</t>
  </si>
  <si>
    <t>103,2</t>
  </si>
  <si>
    <t>15,9</t>
  </si>
  <si>
    <t>15</t>
  </si>
  <si>
    <t>15,83</t>
  </si>
  <si>
    <t>12,47</t>
  </si>
  <si>
    <t>31,73</t>
  </si>
  <si>
    <t>13,85</t>
  </si>
  <si>
    <t>0,3</t>
  </si>
  <si>
    <t>231,86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</si>
</sst>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0" fillId="4" borderId="4" xfId="0" applyNumberFormat="1" applyFill="1" applyBorder="1" applyAlignment="1" applyProtection="1">
      <alignment horizontal="right"/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4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49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49" fontId="0" fillId="5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49" fontId="0" fillId="4" borderId="17" xfId="0" applyNumberForma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E98" sqref="E9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.140625" style="2" customWidth="1"/>
    <col min="9" max="9" width="9.7109375" style="2" customWidth="1"/>
    <col min="10" max="10" width="13.42578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54</v>
      </c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46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200</v>
      </c>
      <c r="G6" s="53" t="s">
        <v>143</v>
      </c>
      <c r="H6" s="63">
        <v>16.649999999999999</v>
      </c>
      <c r="I6" s="70">
        <v>42.75</v>
      </c>
      <c r="J6" s="63">
        <v>295.45</v>
      </c>
      <c r="K6" s="41" t="s">
        <v>56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65"/>
      <c r="H7" s="65"/>
      <c r="I7" s="65"/>
      <c r="J7" s="66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53" t="s">
        <v>58</v>
      </c>
      <c r="H8" s="53" t="s">
        <v>59</v>
      </c>
      <c r="I8" s="53" t="s">
        <v>60</v>
      </c>
      <c r="J8" s="63">
        <v>125.11</v>
      </c>
      <c r="K8" s="44" t="s">
        <v>50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52" t="s">
        <v>61</v>
      </c>
      <c r="H9" s="52" t="s">
        <v>62</v>
      </c>
      <c r="I9" s="52" t="s">
        <v>63</v>
      </c>
      <c r="J9" s="64" t="s">
        <v>47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64</v>
      </c>
      <c r="F10" s="43">
        <v>100</v>
      </c>
      <c r="G10" s="65">
        <v>0.28000000000000003</v>
      </c>
      <c r="H10" s="65">
        <v>0.28000000000000003</v>
      </c>
      <c r="I10" s="65">
        <v>6.86</v>
      </c>
      <c r="J10" s="66">
        <v>31.08</v>
      </c>
      <c r="K10" s="44" t="s">
        <v>65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65"/>
      <c r="H11" s="65"/>
      <c r="I11" s="65"/>
      <c r="J11" s="66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65"/>
      <c r="H12" s="65"/>
      <c r="I12" s="65"/>
      <c r="J12" s="66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67">
        <f>G6+G7+G8+G9+G10+G11+G12</f>
        <v>22.200000000000003</v>
      </c>
      <c r="H13" s="67">
        <f t="shared" ref="H13:J13" si="0">H6+H7+H8+H9+H10+H11+H12</f>
        <v>17.900000000000002</v>
      </c>
      <c r="I13" s="67">
        <f t="shared" si="0"/>
        <v>90.1</v>
      </c>
      <c r="J13" s="67">
        <f t="shared" si="0"/>
        <v>521.78</v>
      </c>
      <c r="K13" s="25"/>
      <c r="L13" s="19">
        <v>88.96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530</v>
      </c>
      <c r="G24" s="32">
        <f t="shared" ref="G24:J24" si="3">G13+G23</f>
        <v>22.200000000000003</v>
      </c>
      <c r="H24" s="32">
        <f t="shared" si="3"/>
        <v>17.900000000000002</v>
      </c>
      <c r="I24" s="32">
        <f t="shared" si="3"/>
        <v>90.1</v>
      </c>
      <c r="J24" s="32">
        <f t="shared" si="3"/>
        <v>521.78</v>
      </c>
      <c r="K24" s="32"/>
      <c r="L24" s="32">
        <f t="shared" ref="L24" si="4">L13+L23</f>
        <v>88.96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3">
        <v>120</v>
      </c>
      <c r="G25" s="63">
        <v>15.9</v>
      </c>
      <c r="H25" s="53" t="s">
        <v>128</v>
      </c>
      <c r="I25" s="53" t="s">
        <v>67</v>
      </c>
      <c r="J25" s="53" t="s">
        <v>129</v>
      </c>
      <c r="K25" s="44" t="s">
        <v>68</v>
      </c>
      <c r="L25" s="40"/>
    </row>
    <row r="26" spans="1:12" ht="15" x14ac:dyDescent="0.25">
      <c r="A26" s="14"/>
      <c r="B26" s="15"/>
      <c r="C26" s="11"/>
      <c r="D26" s="50" t="s">
        <v>21</v>
      </c>
      <c r="E26" s="42" t="s">
        <v>44</v>
      </c>
      <c r="F26" s="43">
        <v>150</v>
      </c>
      <c r="G26" s="63" t="s">
        <v>70</v>
      </c>
      <c r="H26" s="53" t="s">
        <v>71</v>
      </c>
      <c r="I26" s="53" t="s">
        <v>72</v>
      </c>
      <c r="J26" s="53" t="s">
        <v>73</v>
      </c>
      <c r="K26" s="44" t="s">
        <v>69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63" t="s">
        <v>74</v>
      </c>
      <c r="H27" s="53" t="s">
        <v>75</v>
      </c>
      <c r="I27" s="53" t="s">
        <v>76</v>
      </c>
      <c r="J27" s="53" t="s">
        <v>77</v>
      </c>
      <c r="K27" s="44" t="s">
        <v>51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63">
        <v>2.37</v>
      </c>
      <c r="H28" s="53">
        <v>0.3</v>
      </c>
      <c r="I28" s="53">
        <v>14.49</v>
      </c>
      <c r="J28" s="54">
        <v>70.14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53"/>
      <c r="H30" s="53"/>
      <c r="I30" s="53"/>
      <c r="J30" s="5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500</v>
      </c>
      <c r="G32" s="62">
        <v>14.4</v>
      </c>
      <c r="H32" s="19">
        <v>16.97</v>
      </c>
      <c r="I32" s="19">
        <v>62.29</v>
      </c>
      <c r="J32" s="61" t="s">
        <v>78</v>
      </c>
      <c r="K32" s="25"/>
      <c r="L32" s="19">
        <v>88.96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5">SUM(G33:G41)</f>
        <v>0</v>
      </c>
      <c r="H42" s="19">
        <f t="shared" ref="H42" si="6">SUM(H33:H41)</f>
        <v>0</v>
      </c>
      <c r="I42" s="19">
        <f t="shared" ref="I42" si="7">SUM(I33:I41)</f>
        <v>0</v>
      </c>
      <c r="J42" s="19">
        <f t="shared" ref="J42:L42" si="8">SUM(J33:J41)</f>
        <v>0</v>
      </c>
      <c r="K42" s="25"/>
      <c r="L42" s="19">
        <f t="shared" si="8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500</v>
      </c>
      <c r="G43" s="32">
        <f t="shared" ref="G43" si="9">G32+G42</f>
        <v>14.4</v>
      </c>
      <c r="H43" s="32">
        <f t="shared" ref="H43" si="10">H32+H42</f>
        <v>16.97</v>
      </c>
      <c r="I43" s="32">
        <f t="shared" ref="I43" si="11">I32+I42</f>
        <v>62.29</v>
      </c>
      <c r="J43" s="32">
        <f t="shared" ref="J43:L43" si="12">J32+J42</f>
        <v>459.03</v>
      </c>
      <c r="K43" s="32"/>
      <c r="L43" s="32">
        <f t="shared" si="12"/>
        <v>88.96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3">
        <v>240</v>
      </c>
      <c r="G44" s="53" t="s">
        <v>142</v>
      </c>
      <c r="H44" s="53" t="s">
        <v>141</v>
      </c>
      <c r="I44" s="53" t="s">
        <v>136</v>
      </c>
      <c r="J44" s="53" t="s">
        <v>137</v>
      </c>
      <c r="K44" s="41" t="s">
        <v>79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139</v>
      </c>
      <c r="F46" s="43">
        <v>200</v>
      </c>
      <c r="G46" s="53" t="s">
        <v>80</v>
      </c>
      <c r="H46" s="53" t="s">
        <v>81</v>
      </c>
      <c r="I46" s="53" t="s">
        <v>82</v>
      </c>
      <c r="J46" s="53" t="s">
        <v>83</v>
      </c>
      <c r="K46" s="44" t="s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53">
        <v>2.37</v>
      </c>
      <c r="H47" s="53">
        <v>0.3</v>
      </c>
      <c r="I47" s="53">
        <v>14.49</v>
      </c>
      <c r="J47" s="53" t="s">
        <v>47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84</v>
      </c>
      <c r="F49" s="43">
        <v>30</v>
      </c>
      <c r="G49" s="52" t="s">
        <v>85</v>
      </c>
      <c r="H49" s="52" t="s">
        <v>86</v>
      </c>
      <c r="I49" s="52" t="s">
        <v>87</v>
      </c>
      <c r="J49" s="52" t="s">
        <v>140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500</v>
      </c>
      <c r="G51" s="19">
        <v>15.41</v>
      </c>
      <c r="H51" s="19">
        <v>5.9</v>
      </c>
      <c r="I51" s="19">
        <v>100.28</v>
      </c>
      <c r="J51" s="68">
        <v>488.32</v>
      </c>
      <c r="K51" s="25"/>
      <c r="L51" s="19">
        <v>88.96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3">SUM(G52:G60)</f>
        <v>0</v>
      </c>
      <c r="H61" s="19">
        <f t="shared" ref="H61" si="14">SUM(H52:H60)</f>
        <v>0</v>
      </c>
      <c r="I61" s="19">
        <f t="shared" ref="I61" si="15">SUM(I52:I60)</f>
        <v>0</v>
      </c>
      <c r="J61" s="19">
        <f t="shared" ref="J61:L61" si="16">SUM(J52:J60)</f>
        <v>0</v>
      </c>
      <c r="K61" s="25"/>
      <c r="L61" s="19">
        <f t="shared" si="16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500</v>
      </c>
      <c r="G62" s="32">
        <f t="shared" ref="G62" si="17">G51+G61</f>
        <v>15.41</v>
      </c>
      <c r="H62" s="32">
        <f t="shared" ref="H62" si="18">H51+H61</f>
        <v>5.9</v>
      </c>
      <c r="I62" s="32">
        <f t="shared" ref="I62" si="19">I51+I61</f>
        <v>100.28</v>
      </c>
      <c r="J62" s="32">
        <f t="shared" ref="J62:L62" si="20">J51+J61</f>
        <v>488.32</v>
      </c>
      <c r="K62" s="32"/>
      <c r="L62" s="32">
        <f t="shared" si="20"/>
        <v>88.96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200</v>
      </c>
      <c r="G63" s="53" t="s">
        <v>95</v>
      </c>
      <c r="H63" s="53" t="s">
        <v>144</v>
      </c>
      <c r="I63" s="53" t="s">
        <v>145</v>
      </c>
      <c r="J63" s="53" t="s">
        <v>96</v>
      </c>
      <c r="K63" s="41" t="s">
        <v>97</v>
      </c>
      <c r="L63" s="40"/>
    </row>
    <row r="64" spans="1:12" ht="15" x14ac:dyDescent="0.25">
      <c r="A64" s="23"/>
      <c r="B64" s="15"/>
      <c r="C64" s="11"/>
      <c r="D64" s="50" t="s">
        <v>21</v>
      </c>
      <c r="E64" s="42"/>
      <c r="F64" s="43"/>
      <c r="G64" s="53"/>
      <c r="H64" s="53"/>
      <c r="I64" s="53"/>
      <c r="J64" s="5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53" t="s">
        <v>74</v>
      </c>
      <c r="H65" s="54">
        <v>0.02</v>
      </c>
      <c r="I65" s="54">
        <v>15</v>
      </c>
      <c r="J65" s="54">
        <v>60</v>
      </c>
      <c r="K65" s="44" t="s">
        <v>51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53">
        <v>2.37</v>
      </c>
      <c r="H66" s="53">
        <v>0.3</v>
      </c>
      <c r="I66" s="53">
        <v>14.49</v>
      </c>
      <c r="J66" s="54">
        <v>70.14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88</v>
      </c>
      <c r="F68" s="43">
        <v>70</v>
      </c>
      <c r="G68" s="52" t="s">
        <v>90</v>
      </c>
      <c r="H68" s="52" t="s">
        <v>91</v>
      </c>
      <c r="I68" s="52" t="s">
        <v>92</v>
      </c>
      <c r="J68" s="52" t="s">
        <v>93</v>
      </c>
      <c r="K68" s="44" t="s">
        <v>89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68">
        <v>20.27</v>
      </c>
      <c r="H70" s="68">
        <v>15.05</v>
      </c>
      <c r="I70" s="68">
        <v>71.180000000000007</v>
      </c>
      <c r="J70" s="68">
        <v>501.35</v>
      </c>
      <c r="K70" s="25"/>
      <c r="L70" s="19">
        <v>88.96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1">SUM(G71:G79)</f>
        <v>0</v>
      </c>
      <c r="H80" s="19">
        <f t="shared" ref="H80" si="22">SUM(H71:H79)</f>
        <v>0</v>
      </c>
      <c r="I80" s="19">
        <f t="shared" ref="I80" si="23">SUM(I71:I79)</f>
        <v>0</v>
      </c>
      <c r="J80" s="19">
        <f t="shared" ref="J80:L80" si="24">SUM(J71:J79)</f>
        <v>0</v>
      </c>
      <c r="K80" s="25"/>
      <c r="L80" s="19">
        <f t="shared" si="2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500</v>
      </c>
      <c r="G81" s="32">
        <f t="shared" ref="G81" si="25">G70+G80</f>
        <v>20.27</v>
      </c>
      <c r="H81" s="32">
        <f t="shared" ref="H81" si="26">H70+H80</f>
        <v>15.05</v>
      </c>
      <c r="I81" s="32">
        <f t="shared" ref="I81" si="27">I70+I80</f>
        <v>71.180000000000007</v>
      </c>
      <c r="J81" s="32">
        <f t="shared" ref="J81:L81" si="28">J70+J80</f>
        <v>501.35</v>
      </c>
      <c r="K81" s="32"/>
      <c r="L81" s="32">
        <f t="shared" si="28"/>
        <v>88.96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60" t="s">
        <v>138</v>
      </c>
      <c r="F82" s="40">
        <v>120</v>
      </c>
      <c r="G82" s="53" t="s">
        <v>99</v>
      </c>
      <c r="H82" s="53" t="s">
        <v>146</v>
      </c>
      <c r="I82" s="53" t="s">
        <v>100</v>
      </c>
      <c r="J82" s="53" t="s">
        <v>101</v>
      </c>
      <c r="K82" s="41" t="s">
        <v>105</v>
      </c>
      <c r="L82" s="40"/>
    </row>
    <row r="83" spans="1:12" ht="15" x14ac:dyDescent="0.25">
      <c r="A83" s="23"/>
      <c r="B83" s="15"/>
      <c r="C83" s="11"/>
      <c r="D83" s="5" t="s">
        <v>21</v>
      </c>
      <c r="E83" s="42" t="s">
        <v>98</v>
      </c>
      <c r="F83" s="43">
        <v>150</v>
      </c>
      <c r="G83" s="42">
        <v>7.9</v>
      </c>
      <c r="H83" s="42">
        <v>4</v>
      </c>
      <c r="I83" s="42">
        <v>39.840000000000003</v>
      </c>
      <c r="J83" s="53" t="s">
        <v>148</v>
      </c>
      <c r="K83" s="44" t="s">
        <v>48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54">
        <v>0.66</v>
      </c>
      <c r="H84" s="54">
        <v>0.09</v>
      </c>
      <c r="I84" s="55">
        <v>22.01</v>
      </c>
      <c r="J84" s="54">
        <v>132.80000000000001</v>
      </c>
      <c r="K84" s="44" t="s">
        <v>49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30</v>
      </c>
      <c r="G85" s="53" t="s">
        <v>61</v>
      </c>
      <c r="H85" s="53" t="s">
        <v>147</v>
      </c>
      <c r="I85" s="71" t="s">
        <v>63</v>
      </c>
      <c r="J85" s="54">
        <v>70.14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52"/>
      <c r="H87" s="52"/>
      <c r="I87" s="52"/>
      <c r="J87" s="52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500</v>
      </c>
      <c r="G89" s="19">
        <v>21.19</v>
      </c>
      <c r="H89" s="19">
        <v>20.34</v>
      </c>
      <c r="I89" s="19">
        <v>93.53</v>
      </c>
      <c r="J89" s="19">
        <v>603.1</v>
      </c>
      <c r="K89" s="25"/>
      <c r="L89" s="19">
        <v>88.96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9">SUM(G90:G98)</f>
        <v>0</v>
      </c>
      <c r="H99" s="19">
        <f t="shared" ref="H99" si="30">SUM(H90:H98)</f>
        <v>0</v>
      </c>
      <c r="I99" s="19">
        <f t="shared" ref="I99" si="31">SUM(I90:I98)</f>
        <v>0</v>
      </c>
      <c r="J99" s="19">
        <f t="shared" ref="J99:L99" si="32">SUM(J90:J98)</f>
        <v>0</v>
      </c>
      <c r="K99" s="25"/>
      <c r="L99" s="19">
        <f t="shared" si="32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500</v>
      </c>
      <c r="G100" s="32">
        <f t="shared" ref="G100" si="33">G89+G99</f>
        <v>21.19</v>
      </c>
      <c r="H100" s="32">
        <f t="shared" ref="H100" si="34">H89+H99</f>
        <v>20.34</v>
      </c>
      <c r="I100" s="32">
        <f t="shared" ref="I100" si="35">I89+I99</f>
        <v>93.53</v>
      </c>
      <c r="J100" s="32">
        <f t="shared" ref="J100:L100" si="36">J89+J99</f>
        <v>603.1</v>
      </c>
      <c r="K100" s="32"/>
      <c r="L100" s="32">
        <f t="shared" si="36"/>
        <v>88.96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240</v>
      </c>
      <c r="G101" s="53" t="s">
        <v>134</v>
      </c>
      <c r="H101" s="53" t="s">
        <v>135</v>
      </c>
      <c r="I101" s="53" t="s">
        <v>136</v>
      </c>
      <c r="J101" s="53" t="s">
        <v>137</v>
      </c>
      <c r="K101" s="41" t="s">
        <v>79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139</v>
      </c>
      <c r="F103" s="43">
        <v>200</v>
      </c>
      <c r="G103" s="53" t="s">
        <v>80</v>
      </c>
      <c r="H103" s="53" t="s">
        <v>103</v>
      </c>
      <c r="I103" s="53" t="s">
        <v>82</v>
      </c>
      <c r="J103" s="53" t="s">
        <v>104</v>
      </c>
      <c r="K103" s="44" t="s">
        <v>53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102</v>
      </c>
      <c r="F104" s="43">
        <v>30</v>
      </c>
      <c r="G104" s="52" t="s">
        <v>61</v>
      </c>
      <c r="H104" s="52" t="s">
        <v>62</v>
      </c>
      <c r="I104" s="52" t="s">
        <v>63</v>
      </c>
      <c r="J104" s="52" t="s">
        <v>47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84</v>
      </c>
      <c r="F106" s="43">
        <v>30</v>
      </c>
      <c r="G106" s="43">
        <v>1.59</v>
      </c>
      <c r="H106" s="43">
        <v>1.62</v>
      </c>
      <c r="I106" s="43">
        <v>20.85</v>
      </c>
      <c r="J106" s="65">
        <v>103.2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500</v>
      </c>
      <c r="G108" s="19">
        <v>15.41</v>
      </c>
      <c r="H108" s="19">
        <v>6</v>
      </c>
      <c r="I108" s="19">
        <v>119.28</v>
      </c>
      <c r="J108" s="68">
        <v>590.20000000000005</v>
      </c>
      <c r="K108" s="25"/>
      <c r="L108" s="19">
        <v>88.96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7">SUM(G109:G117)</f>
        <v>0</v>
      </c>
      <c r="H118" s="19">
        <f t="shared" si="37"/>
        <v>0</v>
      </c>
      <c r="I118" s="19">
        <f t="shared" si="37"/>
        <v>0</v>
      </c>
      <c r="J118" s="19">
        <f t="shared" si="37"/>
        <v>0</v>
      </c>
      <c r="K118" s="25"/>
      <c r="L118" s="19">
        <f t="shared" ref="L118" si="38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500</v>
      </c>
      <c r="G119" s="32">
        <f t="shared" ref="G119" si="39">G108+G118</f>
        <v>15.41</v>
      </c>
      <c r="H119" s="32">
        <f t="shared" ref="H119" si="40">H108+H118</f>
        <v>6</v>
      </c>
      <c r="I119" s="32">
        <f t="shared" ref="I119" si="41">I108+I118</f>
        <v>119.28</v>
      </c>
      <c r="J119" s="32">
        <f t="shared" ref="J119:L119" si="42">J108+J118</f>
        <v>590.20000000000005</v>
      </c>
      <c r="K119" s="32"/>
      <c r="L119" s="32">
        <f t="shared" si="42"/>
        <v>88.96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44</v>
      </c>
      <c r="F120" s="43">
        <v>150</v>
      </c>
      <c r="G120" s="53" t="s">
        <v>70</v>
      </c>
      <c r="H120" s="53" t="s">
        <v>71</v>
      </c>
      <c r="I120" s="53" t="s">
        <v>72</v>
      </c>
      <c r="J120" s="54">
        <v>147.25</v>
      </c>
      <c r="K120" s="44" t="s">
        <v>69</v>
      </c>
      <c r="L120" s="40"/>
    </row>
    <row r="121" spans="1:12" ht="15" x14ac:dyDescent="0.25">
      <c r="A121" s="14"/>
      <c r="B121" s="15"/>
      <c r="C121" s="11"/>
      <c r="D121" s="50" t="s">
        <v>21</v>
      </c>
      <c r="E121" s="42" t="s">
        <v>106</v>
      </c>
      <c r="F121" s="43">
        <v>110</v>
      </c>
      <c r="G121" s="53" t="s">
        <v>107</v>
      </c>
      <c r="H121" s="53" t="s">
        <v>108</v>
      </c>
      <c r="I121" s="53" t="s">
        <v>109</v>
      </c>
      <c r="J121" s="54">
        <v>223.65</v>
      </c>
      <c r="K121" s="44" t="s">
        <v>110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210</v>
      </c>
      <c r="G122" s="54">
        <v>0.13</v>
      </c>
      <c r="H122" s="54">
        <v>0.02</v>
      </c>
      <c r="I122" s="55">
        <v>15.2</v>
      </c>
      <c r="J122" s="54">
        <v>62</v>
      </c>
      <c r="K122" s="44" t="s">
        <v>52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54">
        <v>2.37</v>
      </c>
      <c r="H123" s="54">
        <v>0.3</v>
      </c>
      <c r="I123" s="55">
        <v>14.49</v>
      </c>
      <c r="J123" s="54">
        <v>70.14</v>
      </c>
      <c r="K123" s="44"/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52"/>
      <c r="H125" s="52"/>
      <c r="I125" s="52"/>
      <c r="J125" s="56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500</v>
      </c>
      <c r="G127" s="19">
        <v>13.09</v>
      </c>
      <c r="H127" s="19">
        <v>10.31</v>
      </c>
      <c r="I127" s="19">
        <v>58.34</v>
      </c>
      <c r="J127" s="19">
        <f t="shared" ref="J127" si="43">SUM(J120:J126)</f>
        <v>503.03999999999996</v>
      </c>
      <c r="K127" s="25"/>
      <c r="L127" s="19">
        <v>88.96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500</v>
      </c>
      <c r="G138" s="32">
        <f t="shared" ref="G138" si="46">G127+G137</f>
        <v>13.09</v>
      </c>
      <c r="H138" s="32">
        <f t="shared" ref="H138" si="47">H127+H137</f>
        <v>10.31</v>
      </c>
      <c r="I138" s="32">
        <f t="shared" ref="I138" si="48">I127+I137</f>
        <v>58.34</v>
      </c>
      <c r="J138" s="32">
        <f t="shared" ref="J138:L138" si="49">J127+J137</f>
        <v>503.03999999999996</v>
      </c>
      <c r="K138" s="32"/>
      <c r="L138" s="32">
        <f t="shared" si="49"/>
        <v>88.96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111</v>
      </c>
      <c r="F139" s="40">
        <v>200</v>
      </c>
      <c r="G139" s="53" t="s">
        <v>131</v>
      </c>
      <c r="H139" s="53" t="s">
        <v>132</v>
      </c>
      <c r="I139" s="57">
        <v>64.37</v>
      </c>
      <c r="J139" s="53" t="s">
        <v>133</v>
      </c>
      <c r="K139" s="41" t="s">
        <v>112</v>
      </c>
      <c r="L139" s="40"/>
    </row>
    <row r="140" spans="1:12" ht="15" x14ac:dyDescent="0.25">
      <c r="A140" s="23"/>
      <c r="B140" s="15"/>
      <c r="C140" s="11"/>
      <c r="D140" s="50" t="s">
        <v>21</v>
      </c>
      <c r="E140" s="42"/>
      <c r="F140" s="43"/>
      <c r="G140" s="53"/>
      <c r="H140" s="53"/>
      <c r="I140" s="57"/>
      <c r="J140" s="5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54">
        <v>3.72</v>
      </c>
      <c r="H141" s="53" t="s">
        <v>59</v>
      </c>
      <c r="I141" s="57">
        <v>26</v>
      </c>
      <c r="J141" s="54">
        <v>125.11</v>
      </c>
      <c r="K141" s="44" t="s">
        <v>50</v>
      </c>
      <c r="L141" s="43"/>
    </row>
    <row r="142" spans="1:12" ht="15.75" customHeight="1" thickBot="1" x14ac:dyDescent="0.3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53" t="s">
        <v>61</v>
      </c>
      <c r="H142" s="53">
        <v>0.3</v>
      </c>
      <c r="I142" s="57">
        <v>14.49</v>
      </c>
      <c r="J142" s="54">
        <v>70.14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64</v>
      </c>
      <c r="F143" s="43">
        <v>100</v>
      </c>
      <c r="G143" s="52" t="s">
        <v>113</v>
      </c>
      <c r="H143" s="51" t="s">
        <v>113</v>
      </c>
      <c r="I143" s="58">
        <v>6.86</v>
      </c>
      <c r="J143" s="52" t="s">
        <v>114</v>
      </c>
      <c r="K143" s="44" t="s">
        <v>65</v>
      </c>
      <c r="L143" s="43"/>
    </row>
    <row r="144" spans="1:12" ht="15" x14ac:dyDescent="0.25">
      <c r="A144" s="23"/>
      <c r="B144" s="15"/>
      <c r="C144" s="11"/>
      <c r="D144" s="6"/>
      <c r="E144" s="42"/>
      <c r="F144" s="42"/>
      <c r="G144" s="42"/>
      <c r="H144" s="42"/>
      <c r="I144" s="42"/>
      <c r="J144" s="42"/>
      <c r="K144" s="42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500</v>
      </c>
      <c r="G146" s="19">
        <v>26.7</v>
      </c>
      <c r="H146" s="19">
        <v>17.71</v>
      </c>
      <c r="I146" s="19">
        <v>11.72</v>
      </c>
      <c r="J146" s="19">
        <v>758.65</v>
      </c>
      <c r="K146" s="25"/>
      <c r="L146" s="19">
        <v>88.96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500</v>
      </c>
      <c r="G157" s="32">
        <f t="shared" ref="G157" si="52">G146+G156</f>
        <v>26.7</v>
      </c>
      <c r="H157" s="32">
        <f t="shared" ref="H157" si="53">H146+H156</f>
        <v>17.71</v>
      </c>
      <c r="I157" s="32">
        <f t="shared" ref="I157" si="54">I146+I156</f>
        <v>11.72</v>
      </c>
      <c r="J157" s="32">
        <f t="shared" ref="J157:L157" si="55">J146+J156</f>
        <v>758.65</v>
      </c>
      <c r="K157" s="32"/>
      <c r="L157" s="32">
        <f t="shared" si="55"/>
        <v>88.96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115</v>
      </c>
      <c r="F158" s="40">
        <v>120</v>
      </c>
      <c r="G158" s="53" t="s">
        <v>116</v>
      </c>
      <c r="H158" s="53" t="s">
        <v>117</v>
      </c>
      <c r="I158" s="53" t="s">
        <v>118</v>
      </c>
      <c r="J158" s="53" t="s">
        <v>119</v>
      </c>
      <c r="K158" s="44" t="s">
        <v>120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98</v>
      </c>
      <c r="F159" s="43">
        <v>150</v>
      </c>
      <c r="G159" s="65">
        <v>8.9</v>
      </c>
      <c r="H159" s="65">
        <v>4.0999999999999996</v>
      </c>
      <c r="I159" s="65">
        <v>39.840000000000003</v>
      </c>
      <c r="J159" s="65">
        <v>231.86</v>
      </c>
      <c r="K159" s="44" t="s">
        <v>48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54">
        <v>0.66</v>
      </c>
      <c r="H160" s="54">
        <v>0.09</v>
      </c>
      <c r="I160" s="54">
        <v>32.01</v>
      </c>
      <c r="J160" s="54">
        <v>132.80000000000001</v>
      </c>
      <c r="K160" s="44" t="s">
        <v>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53">
        <v>2.37</v>
      </c>
      <c r="H161" s="53">
        <v>0.3</v>
      </c>
      <c r="I161" s="53">
        <v>14.49</v>
      </c>
      <c r="J161" s="54">
        <v>70.14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60"/>
      <c r="F163" s="43"/>
      <c r="G163" s="52"/>
      <c r="H163" s="52"/>
      <c r="I163" s="52"/>
      <c r="J163" s="5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53"/>
      <c r="H164" s="53"/>
      <c r="I164" s="53"/>
      <c r="J164" s="54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61" t="s">
        <v>121</v>
      </c>
      <c r="H165" s="19">
        <v>16.32</v>
      </c>
      <c r="I165" s="19">
        <v>89.27</v>
      </c>
      <c r="J165" s="19">
        <v>616.52</v>
      </c>
      <c r="K165" s="25"/>
      <c r="L165" s="19">
        <v>88.96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500</v>
      </c>
      <c r="G176" s="32">
        <f t="shared" ref="G176" si="57">G165+G175</f>
        <v>27.8</v>
      </c>
      <c r="H176" s="32">
        <f t="shared" ref="H176" si="58">H165+H175</f>
        <v>16.32</v>
      </c>
      <c r="I176" s="32">
        <f t="shared" ref="I176" si="59">I165+I175</f>
        <v>89.27</v>
      </c>
      <c r="J176" s="32">
        <f t="shared" ref="J176:L176" si="60">J165+J175</f>
        <v>616.52</v>
      </c>
      <c r="K176" s="32"/>
      <c r="L176" s="32">
        <f t="shared" si="60"/>
        <v>88.96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122</v>
      </c>
      <c r="F177" s="40">
        <v>200</v>
      </c>
      <c r="G177" s="53" t="s">
        <v>124</v>
      </c>
      <c r="H177" s="53" t="s">
        <v>125</v>
      </c>
      <c r="I177" s="54">
        <v>17.37</v>
      </c>
      <c r="J177" s="69" t="s">
        <v>130</v>
      </c>
      <c r="K177" s="41" t="s">
        <v>126</v>
      </c>
      <c r="L177" s="40"/>
    </row>
    <row r="178" spans="1:12" ht="15" x14ac:dyDescent="0.25">
      <c r="A178" s="23"/>
      <c r="B178" s="15"/>
      <c r="C178" s="11"/>
      <c r="D178" s="50" t="s">
        <v>21</v>
      </c>
      <c r="E178" s="60"/>
      <c r="F178" s="43"/>
      <c r="G178" s="53"/>
      <c r="H178" s="53"/>
      <c r="I178" s="53"/>
      <c r="J178" s="5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54">
        <v>7.0000000000000007E-2</v>
      </c>
      <c r="H179" s="54">
        <v>0.02</v>
      </c>
      <c r="I179" s="54">
        <v>15</v>
      </c>
      <c r="J179" s="54">
        <v>60</v>
      </c>
      <c r="K179" s="44" t="s">
        <v>51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54">
        <v>2.37</v>
      </c>
      <c r="H180" s="54">
        <v>0.3</v>
      </c>
      <c r="I180" s="54">
        <v>14.49</v>
      </c>
      <c r="J180" s="59">
        <v>70.14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123</v>
      </c>
      <c r="F182" s="43">
        <v>70</v>
      </c>
      <c r="G182" s="54">
        <v>1.1299999999999999</v>
      </c>
      <c r="H182" s="54">
        <v>5.04</v>
      </c>
      <c r="I182" s="54">
        <v>6.23</v>
      </c>
      <c r="J182" s="54">
        <v>78.52</v>
      </c>
      <c r="K182" s="44" t="s">
        <v>127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v>17.920000000000002</v>
      </c>
      <c r="H184" s="19">
        <v>18.75</v>
      </c>
      <c r="I184" s="19">
        <v>53.09</v>
      </c>
      <c r="J184" s="19">
        <v>497.66</v>
      </c>
      <c r="K184" s="25"/>
      <c r="L184" s="19">
        <v>88.96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 t="shared" ref="L194" si="62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500</v>
      </c>
      <c r="G195" s="32">
        <f t="shared" ref="G195" si="63">G184+G194</f>
        <v>17.920000000000002</v>
      </c>
      <c r="H195" s="32">
        <f t="shared" ref="H195" si="64">H184+H194</f>
        <v>18.75</v>
      </c>
      <c r="I195" s="32">
        <f t="shared" ref="I195" si="65">I184+I194</f>
        <v>53.09</v>
      </c>
      <c r="J195" s="32">
        <f t="shared" ref="J195:L195" si="66">J184+J194</f>
        <v>497.66</v>
      </c>
      <c r="K195" s="32"/>
      <c r="L195" s="32">
        <f t="shared" si="66"/>
        <v>88.96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503</v>
      </c>
      <c r="G196" s="34">
        <f t="shared" ref="G196:J196" si="67">(G24+G43+G62+G81+G100+G119+G138+G157+G176+G195)/(IF(G24=0,0,1)+IF(G43=0,0,1)+IF(G62=0,0,1)+IF(G81=0,0,1)+IF(G100=0,0,1)+IF(G119=0,0,1)+IF(G138=0,0,1)+IF(G157=0,0,1)+IF(G176=0,0,1)+IF(G195=0,0,1))</f>
        <v>19.439</v>
      </c>
      <c r="H196" s="34">
        <f t="shared" si="67"/>
        <v>14.525</v>
      </c>
      <c r="I196" s="34">
        <f t="shared" si="67"/>
        <v>74.908000000000001</v>
      </c>
      <c r="J196" s="34">
        <f t="shared" si="67"/>
        <v>553.96499999999992</v>
      </c>
      <c r="K196" s="34"/>
      <c r="L196" s="34">
        <f t="shared" ref="L196" si="68">(L24+L43+L62+L81+L100+L119+L138+L157+L176+L195)/(IF(L24=0,0,1)+IF(L43=0,0,1)+IF(L62=0,0,1)+IF(L81=0,0,1)+IF(L100=0,0,1)+IF(L119=0,0,1)+IF(L138=0,0,1)+IF(L157=0,0,1)+IF(L176=0,0,1)+IF(L195=0,0,1))</f>
        <v>88.960000000000008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2025-08-21T11:40:23Z</cp:lastPrinted>
  <dcterms:created xsi:type="dcterms:W3CDTF">2022-05-16T14:23:56Z</dcterms:created>
  <dcterms:modified xsi:type="dcterms:W3CDTF">2026-01-21T04:57:57Z</dcterms:modified>
</cp:coreProperties>
</file>